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1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<sst xmlns="http://schemas.openxmlformats.org/spreadsheetml/2006/main" count="23" uniqueCount="21">
  <si>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Shortfall Risk</t>
  </si>
  <si>
    <t>Mean</t>
  </si>
  <si>
    <t>Standard deviation</t>
  </si>
  <si>
    <t>VaR (als Rendite)</t>
  </si>
  <si>
    <t>Anlagebetrag</t>
  </si>
  <si>
    <t>VaR (Eurobetrag)</t>
  </si>
  <si>
    <t>NORMINV($G$2;$C$1;$C$2)</t>
  </si>
  <si>
    <t>Alpha (Ausfallwahrscheinlichkeit)</t>
  </si>
  <si>
    <t>Mindestrendite</t>
  </si>
  <si>
    <t>Das Shortfall-Risiko beträgt:</t>
  </si>
  <si>
    <t>Der Value-at-Risk beträgt als Eurobetrag:</t>
  </si>
  <si>
    <t>http://horst-rottmann.fh-amberg-weiden.de</t>
  </si>
  <si>
    <t>NORMVERT($I$2,$C$1,$C$2,WAHR)</t>
  </si>
  <si>
    <t>Value at Risk Berechnung mit der Normalverteilung</t>
  </si>
  <si>
    <t xml:space="preserve">Value at Risk bei Eingabe diskreter Renditen </t>
  </si>
  <si>
    <t xml:space="preserve">Value at Risk bei Eingabe stetiger Renditen </t>
  </si>
  <si>
    <t xml:space="preserve">Conditional Value at Risk bei Eingabe diskreter Renditen </t>
  </si>
  <si>
    <t>CVaR (als Rendite)</t>
  </si>
  <si>
    <t>CVaR als Rendite</t>
  </si>
  <si>
    <t>CVaR als Eurobetrag</t>
  </si>
  <si>
    <t xml:space="preserve">Conditional Value at Risk bei Eingabe stetiger Renditen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</si>
</sst>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_ &quot;CHF&quot;\ * #,##0_ ;_ &quot;CHF&quot;\ * \-#,##0_ ;_ &quot;CHF&quot;\ * &quot;-&quot;_ ;_ @_ "/>
    <numFmt numFmtId="193" formatCode="_ &quot;CHF&quot;\ * #,##0.00_ ;_ &quot;CHF&quot;\ * \-#,##0.00_ ;_ &quot;CHF&quot;\ * &quot;-&quot;??_ ;_ @_ "/>
    <numFmt numFmtId="194" formatCode="0.0%"/>
    <numFmt numFmtId="195" formatCode="0.0"/>
    <numFmt numFmtId="196" formatCode="0.00000"/>
    <numFmt numFmtId="197" formatCode="0.0000"/>
    <numFmt numFmtId="198" formatCode="0.000"/>
  </numFmts>
  <fonts count="6">
    <font>
      <sz val="10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8" applyFont="1" applyAlignment="1">
      <alignment/>
    </xf>
    <xf numFmtId="10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9" fontId="1" fillId="0" borderId="0" xfId="19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161925</xdr:rowOff>
    </xdr:from>
    <xdr:to>
      <xdr:col>3</xdr:col>
      <xdr:colOff>971550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3248025" y="1047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</xdr:row>
      <xdr:rowOff>152400</xdr:rowOff>
    </xdr:from>
    <xdr:to>
      <xdr:col>3</xdr:col>
      <xdr:colOff>942975</xdr:colOff>
      <xdr:row>4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3219450" y="13335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23.8515625" style="1" customWidth="1"/>
    <col min="2" max="2" width="9.140625" style="1" customWidth="1"/>
    <col min="3" max="3" width="14.7109375" style="1" customWidth="1"/>
    <col min="4" max="4" width="14.8515625" style="1" customWidth="1"/>
    <col min="5" max="5" width="29.421875" style="1" customWidth="1"/>
    <col min="6" max="6" width="9.140625" style="1" customWidth="1"/>
    <col min="7" max="7" width="13.00390625" style="1" customWidth="1"/>
    <col min="8" max="8" width="27.8515625" style="1" customWidth="1"/>
    <col min="9" max="16384" width="9.140625" style="1" customWidth="1"/>
  </cols>
  <sheetData>
    <row r="1" spans="1:7" ht="23.25">
      <c r="A1" s="1" t="s">
        <v>1</v>
      </c>
      <c r="C1" s="1">
        <v>0.0066</v>
      </c>
      <c r="E1" s="1" t="s">
        <v>4</v>
      </c>
      <c r="G1" s="1">
        <v>100000</v>
      </c>
    </row>
    <row r="2" spans="1:9" ht="23.25">
      <c r="A2" s="1" t="s">
        <v>2</v>
      </c>
      <c r="C2" s="1">
        <v>0.05547</v>
      </c>
      <c r="E2" s="1" t="s">
        <v>7</v>
      </c>
      <c r="G2" s="1">
        <v>0.01</v>
      </c>
      <c r="H2" s="1" t="s">
        <v>8</v>
      </c>
      <c r="I2" s="4">
        <v>0</v>
      </c>
    </row>
    <row r="3" ht="23.25">
      <c r="A3" s="5" t="s">
        <v>13</v>
      </c>
    </row>
    <row r="4" spans="1:5" ht="23.25">
      <c r="A4" s="1" t="s">
        <v>0</v>
      </c>
      <c r="C4" s="1">
        <f>NORMDIST($I$2,$C$1,$C$2,TRUE)</f>
        <v>0.4526442742323382</v>
      </c>
      <c r="E4" s="1" t="s">
        <v>12</v>
      </c>
    </row>
    <row r="5" spans="1:5" ht="23.25">
      <c r="A5" s="1" t="s">
        <v>3</v>
      </c>
      <c r="C5" s="1">
        <f>NORMINV($G$2,$C$1,$C$2)</f>
        <v>-0.12244246808625214</v>
      </c>
      <c r="E5" s="1" t="s">
        <v>6</v>
      </c>
    </row>
    <row r="6" spans="1:4" ht="23.25">
      <c r="A6" s="1" t="s">
        <v>5</v>
      </c>
      <c r="C6" s="1">
        <f>$G$1*$C$5*(-1)</f>
        <v>12244.246808625214</v>
      </c>
      <c r="D6" s="1">
        <f>$G$1*(1-EXP($C$5))</f>
        <v>11524.319476851952</v>
      </c>
    </row>
    <row r="7" spans="1:3" ht="23.25">
      <c r="A7" s="1" t="s">
        <v>17</v>
      </c>
      <c r="C7" s="1">
        <f>$C$1-(NORMDIST(NORMSINV(1-$G$2),0,1,0)/$G$2)*$C$2</f>
        <v>-0.14123973343139679</v>
      </c>
    </row>
    <row r="8" ht="23.25">
      <c r="A8" s="5" t="s">
        <v>14</v>
      </c>
    </row>
    <row r="9" spans="1:4" ht="23.25">
      <c r="A9" s="1" t="s">
        <v>9</v>
      </c>
      <c r="D9" s="3">
        <f>C4</f>
        <v>0.4526442742323382</v>
      </c>
    </row>
    <row r="10" spans="1:5" ht="23.25">
      <c r="A10" s="1" t="s">
        <v>10</v>
      </c>
      <c r="E10" s="4">
        <f>C6</f>
        <v>12244.246808625214</v>
      </c>
    </row>
    <row r="11" ht="23.25">
      <c r="E11" s="3"/>
    </row>
    <row r="12" ht="23.25">
      <c r="A12" s="5" t="s">
        <v>15</v>
      </c>
    </row>
    <row r="13" spans="1:4" ht="23.25">
      <c r="A13" s="1" t="s">
        <v>9</v>
      </c>
      <c r="D13" s="3">
        <f>C4</f>
        <v>0.4526442742323382</v>
      </c>
    </row>
    <row r="14" spans="1:5" ht="23.25">
      <c r="A14" s="1" t="s">
        <v>10</v>
      </c>
      <c r="E14" s="4">
        <f>D6</f>
        <v>11524.319476851952</v>
      </c>
    </row>
    <row r="15" ht="23.25">
      <c r="A15" s="2"/>
    </row>
    <row r="16" ht="23.25">
      <c r="A16" s="5" t="s">
        <v>16</v>
      </c>
    </row>
    <row r="17" spans="1:4" ht="23.25">
      <c r="A17" s="1" t="s">
        <v>18</v>
      </c>
      <c r="D17" s="6">
        <f>$C$7*(-1)</f>
        <v>0.14123973343139679</v>
      </c>
    </row>
    <row r="18" spans="1:5" ht="23.25">
      <c r="A18" s="1" t="s">
        <v>19</v>
      </c>
      <c r="E18" s="4">
        <f>$G$1*$C$7*(-1)</f>
        <v>14123.973343139678</v>
      </c>
    </row>
    <row r="19" ht="23.25">
      <c r="A19" s="5" t="s">
        <v>20</v>
      </c>
    </row>
    <row r="20" ht="23.25">
      <c r="E20" s="4">
        <f>(1-EXP($C$7))*$G$1</f>
        <v>13171.886927019093</v>
      </c>
    </row>
    <row r="21" ht="23.25">
      <c r="A21" s="1" t="s">
        <v>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Ammann</dc:creator>
  <cp:keywords/>
  <dc:description/>
  <cp:lastModifiedBy>Horst Rottmann</cp:lastModifiedBy>
  <dcterms:created xsi:type="dcterms:W3CDTF">2003-03-23T18:53:43Z</dcterms:created>
  <dcterms:modified xsi:type="dcterms:W3CDTF">2010-09-28T14:39:19Z</dcterms:modified>
  <cp:category/>
  <cp:version/>
  <cp:contentType/>
  <cp:contentStatus/>
</cp:coreProperties>
</file>